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4365" activeTab="0"/>
  </bookViews>
  <sheets>
    <sheet name="SMETA198" sheetId="1" r:id="rId1"/>
    <sheet name="Лист1" sheetId="2" r:id="rId2"/>
  </sheets>
  <definedNames>
    <definedName name="_Regression_Int" localSheetId="0" hidden="1">1</definedName>
    <definedName name="_xlnm.Print_Area" localSheetId="0">'SMETA198'!$B$2:$K$49</definedName>
    <definedName name="Область_печати_ИМ">'SMETA198'!$A$2:$K$49</definedName>
  </definedNames>
  <calcPr fullCalcOnLoad="1"/>
</workbook>
</file>

<file path=xl/sharedStrings.xml><?xml version="1.0" encoding="utf-8"?>
<sst xmlns="http://schemas.openxmlformats.org/spreadsheetml/2006/main" count="129" uniqueCount="118">
  <si>
    <t xml:space="preserve">                      Экономическая классификация расходов</t>
  </si>
  <si>
    <t>У т в е р ж д е н о</t>
  </si>
  <si>
    <t xml:space="preserve">      Н а и м е н о в а н и е   с т а т ь и</t>
  </si>
  <si>
    <t xml:space="preserve">     Код</t>
  </si>
  <si>
    <t xml:space="preserve"> Исчислено</t>
  </si>
  <si>
    <t xml:space="preserve">    В с е г о</t>
  </si>
  <si>
    <t>статьи</t>
  </si>
  <si>
    <t>строки</t>
  </si>
  <si>
    <t xml:space="preserve">       I</t>
  </si>
  <si>
    <t xml:space="preserve">      II</t>
  </si>
  <si>
    <t xml:space="preserve">      III</t>
  </si>
  <si>
    <t xml:space="preserve">      IV</t>
  </si>
  <si>
    <t xml:space="preserve">ЗАКУПКИ ТОВАРОВ И УСЛУГ </t>
  </si>
  <si>
    <t xml:space="preserve">   02</t>
  </si>
  <si>
    <t xml:space="preserve">   03</t>
  </si>
  <si>
    <t xml:space="preserve">   04</t>
  </si>
  <si>
    <t xml:space="preserve">   05</t>
  </si>
  <si>
    <t xml:space="preserve">   06</t>
  </si>
  <si>
    <t xml:space="preserve">   07</t>
  </si>
  <si>
    <t xml:space="preserve">   08</t>
  </si>
  <si>
    <t xml:space="preserve">   09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</si>
  <si>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</si>
  <si>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</si>
  <si>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</si>
  <si>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</si>
  <si>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</si>
  <si>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</si>
  <si>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учреждением</t>
  </si>
  <si>
    <t xml:space="preserve">      в   т о м   ч и с л е   п о   к в а р т а л а 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</si>
  <si>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</si>
  <si>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</si>
  <si>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</si>
  <si>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</si>
  <si>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</si>
  <si>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</si>
  <si>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</si>
  <si>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</si>
  <si>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</si>
  <si>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</si>
  <si>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</si>
  <si>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</si>
  <si>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</si>
  <si>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</si>
  <si>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</si>
  <si>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 xml:space="preserve">               ИТОГО РАСХОДОВ</t>
  </si>
  <si>
    <t>РАСХОДЫ</t>
  </si>
  <si>
    <t xml:space="preserve">ОПЛАТА ТРУДА  И НАЧИСЛЕНИЯ  </t>
  </si>
  <si>
    <t>НА ОПЛАТУ ТРУДА - всего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</si>
  <si>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</si>
  <si>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</si>
  <si>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</si>
  <si>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</si>
  <si>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</si>
  <si>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</si>
  <si>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</si>
  <si>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</si>
  <si>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</si>
  <si>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</si>
  <si>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 ОБЯЗАТЕЛЬСТВ</t>
  </si>
  <si>
    <t>Обслуживание внутренних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</si>
  <si>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</si>
  <si>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организациям</t>
  </si>
  <si>
    <t>Безвозмездные и безвозвратные перечисления негосударственным организациям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</si>
  <si>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</si>
  <si>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</si>
  <si>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</si>
  <si>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СОЦИАЛЬНОЕ ОБЕСПЕЧЕНИЕ</t>
  </si>
  <si>
    <t>Пособия по социальному страхованию населения</t>
  </si>
  <si>
    <t>Пособия по социальной помощи населения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</si>
  <si>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</si>
  <si>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</si>
  <si>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</si>
  <si>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</si>
  <si>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</si>
  <si>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</si>
  <si>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Перечисления наднациональным организациям и правительствам иностранных государств</t>
  </si>
  <si>
    <t xml:space="preserve">                                                                                        </t>
  </si>
  <si>
    <t>Директор МКОУ СОШ сБирофельд</t>
  </si>
  <si>
    <t>Исполнитель __________Молчанова ИВ</t>
  </si>
  <si>
    <t>Утверждена в сумме</t>
  </si>
  <si>
    <t>(сумма прописью и цифрами)</t>
  </si>
  <si>
    <t>в том числе фонд заработной платы (фонд оплаты труда)</t>
  </si>
  <si>
    <t>Главный распорядитель кредита                                                        .</t>
  </si>
  <si>
    <t xml:space="preserve">                                   Е.Н.Беляева</t>
  </si>
  <si>
    <t xml:space="preserve">               (подпись)      (расшифровка подписи)</t>
  </si>
  <si>
    <t xml:space="preserve">    СМЕТА    РАСХОДОВ</t>
  </si>
  <si>
    <t>КОДЫ</t>
  </si>
  <si>
    <t>Форма по ОКУД</t>
  </si>
  <si>
    <t>0501011</t>
  </si>
  <si>
    <t xml:space="preserve">Учреждение                                                                                                                                                                    .       </t>
  </si>
  <si>
    <t>МКОУ СОШ сБирофельд(местный)</t>
  </si>
  <si>
    <t xml:space="preserve">            по ОКПО</t>
  </si>
  <si>
    <t xml:space="preserve">Адрес                                                                                                                                                                        </t>
  </si>
  <si>
    <t>сБирофельд ул Центральная 47</t>
  </si>
  <si>
    <t xml:space="preserve">Периодичность: годовая                                                                                                                                             </t>
  </si>
  <si>
    <t>годовая</t>
  </si>
  <si>
    <t xml:space="preserve">            по ОКУД</t>
  </si>
  <si>
    <t xml:space="preserve">Индивидуальная (общая)                                                                                                                                     </t>
  </si>
  <si>
    <t>общая</t>
  </si>
  <si>
    <t xml:space="preserve">Министерство, ведомство                                                                                                                                           </t>
  </si>
  <si>
    <t xml:space="preserve">            по КВСР</t>
  </si>
  <si>
    <t xml:space="preserve">Раздел, подраздел                                                                                                                                                      </t>
  </si>
  <si>
    <t>702</t>
  </si>
  <si>
    <t xml:space="preserve">            по КФСР</t>
  </si>
  <si>
    <t>Целевая статья                                                                                                                                                             .</t>
  </si>
  <si>
    <t xml:space="preserve">            по КЦСР</t>
  </si>
  <si>
    <t xml:space="preserve">Вид расхода                                                                                                                                                                  </t>
  </si>
  <si>
    <t>1</t>
  </si>
  <si>
    <t xml:space="preserve">            по КВР</t>
  </si>
  <si>
    <t>Единица измерения</t>
  </si>
  <si>
    <t>тыс.руб</t>
  </si>
  <si>
    <t xml:space="preserve">            по СОЕИ</t>
  </si>
  <si>
    <t>0371</t>
  </si>
  <si>
    <t>Контрольная сумма</t>
  </si>
  <si>
    <t xml:space="preserve">     НА   2015 ГОД</t>
  </si>
  <si>
    <t>Пять миллионов восемьсот четыре тысячи девятьсот рублей</t>
  </si>
  <si>
    <r>
      <t>"</t>
    </r>
    <r>
      <rPr>
        <u val="single"/>
        <sz val="11"/>
        <rFont val="Arial Cyr"/>
        <family val="2"/>
      </rPr>
      <t>01</t>
    </r>
    <r>
      <rPr>
        <sz val="11"/>
        <rFont val="Arial Cyr"/>
        <family val="2"/>
      </rPr>
      <t>"</t>
    </r>
    <r>
      <rPr>
        <u val="single"/>
        <sz val="11"/>
        <rFont val="Arial Cyr"/>
        <family val="2"/>
      </rPr>
      <t xml:space="preserve"> января</t>
    </r>
    <r>
      <rPr>
        <sz val="11"/>
        <rFont val="Arial Cyr"/>
        <family val="2"/>
      </rPr>
      <t xml:space="preserve"> 2015</t>
    </r>
    <r>
      <rPr>
        <u val="single"/>
        <sz val="11"/>
        <rFont val="Arial Cyr"/>
        <family val="2"/>
      </rPr>
      <t xml:space="preserve">  </t>
    </r>
    <r>
      <rPr>
        <sz val="11"/>
        <rFont val="Arial Cyr"/>
        <family val="2"/>
      </rPr>
      <t xml:space="preserve">г. </t>
    </r>
  </si>
  <si>
    <t>"01" января 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</si>
</sst>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</numFmts>
  <fonts count="5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20"/>
      <name val="Courie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0"/>
      <name val="Courier"/>
      <family val="0"/>
    </font>
    <font>
      <sz val="11"/>
      <color indexed="8"/>
      <name val="Arial Cyr"/>
      <family val="2"/>
    </font>
    <font>
      <sz val="11"/>
      <name val="Arial Cyr"/>
      <family val="2"/>
    </font>
    <font>
      <b/>
      <sz val="11"/>
      <color indexed="8"/>
      <name val="Arial Cyr"/>
      <family val="2"/>
    </font>
    <font>
      <b/>
      <sz val="11"/>
      <name val="Arial Cyr"/>
      <family val="2"/>
    </font>
    <font>
      <sz val="10.5"/>
      <name val="Arial Cyr"/>
      <family val="2"/>
    </font>
    <font>
      <sz val="12"/>
      <name val="Arial Cyr"/>
      <family val="2"/>
    </font>
    <font>
      <u val="single"/>
      <sz val="11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  <xf numFmtId="0" fontId="2" fillId="0" borderId="0">
      <alignment/>
      <protection locked="0"/>
    </xf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/>
    </xf>
    <xf numFmtId="49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49" fontId="9" fillId="0" borderId="13" xfId="0" applyNumberFormat="1" applyFont="1" applyFill="1" applyBorder="1" applyAlignment="1" applyProtection="1">
      <alignment/>
      <protection/>
    </xf>
    <xf numFmtId="49" fontId="9" fillId="0" borderId="15" xfId="0" applyNumberFormat="1" applyFont="1" applyFill="1" applyBorder="1" applyAlignment="1" applyProtection="1">
      <alignment/>
      <protection/>
    </xf>
    <xf numFmtId="49" fontId="9" fillId="0" borderId="16" xfId="0" applyNumberFormat="1" applyFont="1" applyFill="1" applyBorder="1" applyAlignment="1" applyProtection="1">
      <alignment/>
      <protection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 applyProtection="1">
      <alignment/>
      <protection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1" fillId="0" borderId="12" xfId="0" applyFont="1" applyFill="1" applyBorder="1" applyAlignment="1" applyProtection="1">
      <alignment/>
      <protection/>
    </xf>
    <xf numFmtId="0" fontId="12" fillId="0" borderId="13" xfId="0" applyFont="1" applyBorder="1" applyAlignment="1">
      <alignment/>
    </xf>
    <xf numFmtId="0" fontId="11" fillId="0" borderId="12" xfId="0" applyFont="1" applyFill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/>
      <protection/>
    </xf>
    <xf numFmtId="49" fontId="9" fillId="0" borderId="19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>
      <alignment/>
    </xf>
    <xf numFmtId="49" fontId="9" fillId="0" borderId="12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18" xfId="0" applyFont="1" applyFill="1" applyBorder="1" applyAlignment="1" applyProtection="1">
      <alignment horizontal="center"/>
      <protection/>
    </xf>
    <xf numFmtId="49" fontId="9" fillId="0" borderId="16" xfId="0" applyNumberFormat="1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>
      <alignment/>
    </xf>
    <xf numFmtId="0" fontId="11" fillId="0" borderId="18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49" fontId="9" fillId="0" borderId="17" xfId="0" applyNumberFormat="1" applyFon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left" wrapText="1"/>
      <protection/>
    </xf>
    <xf numFmtId="0" fontId="9" fillId="0" borderId="18" xfId="0" applyFont="1" applyFill="1" applyBorder="1" applyAlignment="1" applyProtection="1">
      <alignment/>
      <protection/>
    </xf>
    <xf numFmtId="49" fontId="9" fillId="0" borderId="18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18" xfId="0" applyNumberFormat="1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/>
    </xf>
    <xf numFmtId="0" fontId="16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49" fontId="9" fillId="0" borderId="18" xfId="0" applyNumberFormat="1" applyFont="1" applyFill="1" applyBorder="1" applyAlignment="1" applyProtection="1">
      <alignment/>
      <protection/>
    </xf>
    <xf numFmtId="49" fontId="9" fillId="0" borderId="18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165" fontId="9" fillId="0" borderId="18" xfId="0" applyNumberFormat="1" applyFont="1" applyFill="1" applyBorder="1" applyAlignment="1">
      <alignment/>
    </xf>
    <xf numFmtId="165" fontId="9" fillId="0" borderId="12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9" fillId="0" borderId="13" xfId="0" applyNumberFormat="1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9" fillId="0" borderId="16" xfId="0" applyNumberFormat="1" applyFont="1" applyFill="1" applyBorder="1" applyAlignment="1">
      <alignment/>
    </xf>
    <xf numFmtId="165" fontId="9" fillId="0" borderId="1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9" fillId="0" borderId="11" xfId="0" applyNumberFormat="1" applyFont="1" applyFill="1" applyBorder="1" applyAlignment="1">
      <alignment/>
    </xf>
    <xf numFmtId="165" fontId="9" fillId="0" borderId="11" xfId="0" applyNumberFormat="1" applyFont="1" applyFill="1" applyBorder="1" applyAlignment="1" applyProtection="1">
      <alignment/>
      <protection/>
    </xf>
    <xf numFmtId="165" fontId="9" fillId="0" borderId="14" xfId="0" applyNumberFormat="1" applyFont="1" applyFill="1" applyBorder="1" applyAlignment="1">
      <alignment/>
    </xf>
    <xf numFmtId="165" fontId="9" fillId="0" borderId="12" xfId="0" applyNumberFormat="1" applyFont="1" applyFill="1" applyBorder="1" applyAlignment="1" applyProtection="1">
      <alignment/>
      <protection/>
    </xf>
    <xf numFmtId="165" fontId="9" fillId="0" borderId="15" xfId="0" applyNumberFormat="1" applyFont="1" applyFill="1" applyBorder="1" applyAlignment="1" applyProtection="1">
      <alignment/>
      <protection/>
    </xf>
    <xf numFmtId="165" fontId="9" fillId="0" borderId="12" xfId="0" applyNumberFormat="1" applyFont="1" applyFill="1" applyBorder="1" applyAlignment="1" applyProtection="1">
      <alignment horizontal="center"/>
      <protection/>
    </xf>
    <xf numFmtId="165" fontId="9" fillId="0" borderId="15" xfId="0" applyNumberFormat="1" applyFont="1" applyFill="1" applyBorder="1" applyAlignment="1" applyProtection="1">
      <alignment horizontal="center"/>
      <protection/>
    </xf>
    <xf numFmtId="165" fontId="8" fillId="0" borderId="12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18" xfId="0" applyNumberFormat="1" applyFont="1" applyFill="1" applyBorder="1" applyAlignment="1">
      <alignment/>
    </xf>
    <xf numFmtId="165" fontId="8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2" fontId="9" fillId="0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49" fontId="20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9" fontId="1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21" fillId="0" borderId="30" xfId="0" applyNumberFormat="1" applyFont="1" applyBorder="1" applyAlignment="1">
      <alignment horizontal="left"/>
    </xf>
    <xf numFmtId="0" fontId="21" fillId="0" borderId="30" xfId="0" applyFont="1" applyBorder="1" applyAlignment="1">
      <alignment/>
    </xf>
    <xf numFmtId="0" fontId="21" fillId="0" borderId="25" xfId="0" applyFont="1" applyBorder="1" applyAlignment="1">
      <alignment/>
    </xf>
    <xf numFmtId="0" fontId="0" fillId="0" borderId="25" xfId="0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2" fontId="9" fillId="0" borderId="15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30" xfId="0" applyFont="1" applyBorder="1" applyAlignment="1">
      <alignment horizontal="left"/>
    </xf>
  </cellXfs>
  <cellStyles count="56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O52"/>
  <sheetViews>
    <sheetView showGridLines="0" tabSelected="1" zoomScalePageLayoutView="0" workbookViewId="0" topLeftCell="B33">
      <selection activeCell="B36" sqref="B36"/>
    </sheetView>
  </sheetViews>
  <sheetFormatPr defaultColWidth="12.69921875" defaultRowHeight="15"/>
  <cols>
    <col min="1" max="1" width="9.796875" style="0" hidden="1" customWidth="1"/>
    <col min="2" max="2" width="36.8984375" style="0" customWidth="1"/>
    <col min="3" max="3" width="6" style="0" customWidth="1"/>
    <col min="4" max="4" width="5" style="0" customWidth="1"/>
    <col min="5" max="5" width="10.3984375" style="0" customWidth="1"/>
    <col min="6" max="6" width="9.09765625" style="0" customWidth="1"/>
    <col min="7" max="7" width="13.8984375" style="0" customWidth="1"/>
    <col min="8" max="9" width="9.09765625" style="0" customWidth="1"/>
    <col min="10" max="10" width="9" style="0" customWidth="1"/>
    <col min="11" max="11" width="12.796875" style="0" hidden="1" customWidth="1"/>
  </cols>
  <sheetData>
    <row r="1" ht="2.25" customHeight="1"/>
    <row r="2" spans="2:11" ht="15">
      <c r="B2" s="32" t="s">
        <v>0</v>
      </c>
      <c r="C2" s="11"/>
      <c r="D2" s="11"/>
      <c r="E2" s="12"/>
      <c r="F2" s="12"/>
      <c r="G2" s="11"/>
      <c r="H2" s="13" t="s">
        <v>1</v>
      </c>
      <c r="I2" s="11"/>
      <c r="J2" s="14"/>
      <c r="K2" s="4"/>
    </row>
    <row r="3" spans="2:11" ht="15">
      <c r="B3" s="32" t="s">
        <v>2</v>
      </c>
      <c r="C3" s="10" t="s">
        <v>3</v>
      </c>
      <c r="D3" s="11"/>
      <c r="E3" s="15" t="s">
        <v>4</v>
      </c>
      <c r="F3" s="10" t="s">
        <v>5</v>
      </c>
      <c r="G3" s="10" t="s">
        <v>28</v>
      </c>
      <c r="H3" s="11"/>
      <c r="I3" s="11"/>
      <c r="J3" s="14"/>
      <c r="K3" s="4"/>
    </row>
    <row r="4" spans="2:11" ht="15">
      <c r="B4" s="33"/>
      <c r="C4" s="10" t="s">
        <v>6</v>
      </c>
      <c r="D4" s="10" t="s">
        <v>7</v>
      </c>
      <c r="E4" s="15" t="s">
        <v>27</v>
      </c>
      <c r="F4" s="16"/>
      <c r="G4" s="10" t="s">
        <v>8</v>
      </c>
      <c r="H4" s="10" t="s">
        <v>9</v>
      </c>
      <c r="I4" s="10" t="s">
        <v>10</v>
      </c>
      <c r="J4" s="44" t="s">
        <v>11</v>
      </c>
      <c r="K4" s="4"/>
    </row>
    <row r="5" spans="2:12" ht="20.25" customHeight="1">
      <c r="B5" s="34">
        <v>1</v>
      </c>
      <c r="C5" s="17">
        <v>2</v>
      </c>
      <c r="D5" s="19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8">
        <v>9</v>
      </c>
      <c r="K5" s="5"/>
      <c r="L5" s="6"/>
    </row>
    <row r="6" spans="2:11" ht="18" customHeight="1">
      <c r="B6" s="72" t="s">
        <v>45</v>
      </c>
      <c r="C6" s="17"/>
      <c r="D6" s="21"/>
      <c r="E6" s="12"/>
      <c r="F6" s="12"/>
      <c r="G6" s="12"/>
      <c r="H6" s="12"/>
      <c r="I6" s="12"/>
      <c r="J6" s="22"/>
      <c r="K6" s="4"/>
    </row>
    <row r="7" spans="2:11" ht="15.75">
      <c r="B7" s="35" t="s">
        <v>12</v>
      </c>
      <c r="C7" s="20">
        <v>200</v>
      </c>
      <c r="D7" s="21" t="s">
        <v>13</v>
      </c>
      <c r="E7" s="31"/>
      <c r="F7" s="85"/>
      <c r="G7" s="107"/>
      <c r="H7" s="85"/>
      <c r="I7" s="85"/>
      <c r="J7" s="85"/>
      <c r="K7" s="4"/>
    </row>
    <row r="8" spans="2:15" ht="17.25" customHeight="1">
      <c r="B8" s="39" t="s">
        <v>46</v>
      </c>
      <c r="C8" s="20"/>
      <c r="D8" s="26"/>
      <c r="E8" s="22"/>
      <c r="F8" s="131">
        <f>F10+F11+F12</f>
        <v>1316.2</v>
      </c>
      <c r="G8" s="131">
        <f>G10+G11+G12</f>
        <v>329.05</v>
      </c>
      <c r="H8" s="131">
        <f>H10+H11+H12</f>
        <v>329.05</v>
      </c>
      <c r="I8" s="131">
        <f>I10+I11+I12</f>
        <v>329.05</v>
      </c>
      <c r="J8" s="131">
        <f>J10+J11+J12</f>
        <v>329.05</v>
      </c>
      <c r="K8" s="105"/>
      <c r="L8" s="106"/>
      <c r="M8" s="106"/>
      <c r="N8" s="106"/>
      <c r="O8" s="106"/>
    </row>
    <row r="9" spans="2:15" ht="18" customHeight="1">
      <c r="B9" s="38" t="s">
        <v>47</v>
      </c>
      <c r="C9" s="40">
        <v>210</v>
      </c>
      <c r="D9" s="27" t="s">
        <v>14</v>
      </c>
      <c r="E9" s="28"/>
      <c r="F9" s="132"/>
      <c r="G9" s="132"/>
      <c r="H9" s="132"/>
      <c r="I9" s="132"/>
      <c r="J9" s="132"/>
      <c r="K9" s="105"/>
      <c r="L9" s="106"/>
      <c r="M9" s="106"/>
      <c r="N9" s="106"/>
      <c r="O9" s="106"/>
    </row>
    <row r="10" spans="2:11" ht="18" customHeight="1">
      <c r="B10" s="38" t="s">
        <v>48</v>
      </c>
      <c r="C10" s="24">
        <v>211</v>
      </c>
      <c r="D10" s="25" t="s">
        <v>15</v>
      </c>
      <c r="E10" s="31"/>
      <c r="F10" s="86">
        <f>G10+H10+I10+J10</f>
        <v>1056</v>
      </c>
      <c r="G10" s="85">
        <v>264</v>
      </c>
      <c r="H10" s="85">
        <f>G10</f>
        <v>264</v>
      </c>
      <c r="I10" s="85">
        <f>H10</f>
        <v>264</v>
      </c>
      <c r="J10" s="85">
        <f>I10</f>
        <v>264</v>
      </c>
      <c r="K10" s="4"/>
    </row>
    <row r="11" spans="2:11" ht="18" customHeight="1">
      <c r="B11" s="36" t="s">
        <v>49</v>
      </c>
      <c r="C11" s="20">
        <v>212</v>
      </c>
      <c r="D11" s="21" t="s">
        <v>16</v>
      </c>
      <c r="E11" s="12"/>
      <c r="F11" s="86"/>
      <c r="G11" s="85"/>
      <c r="H11" s="85"/>
      <c r="I11" s="85"/>
      <c r="J11" s="87"/>
      <c r="K11" s="4"/>
    </row>
    <row r="12" spans="2:11" ht="18" customHeight="1">
      <c r="B12" s="36" t="s">
        <v>50</v>
      </c>
      <c r="C12" s="20">
        <v>213</v>
      </c>
      <c r="D12" s="23" t="s">
        <v>17</v>
      </c>
      <c r="E12" s="12"/>
      <c r="F12" s="86">
        <f>G12+H12+I12+J12</f>
        <v>260.2</v>
      </c>
      <c r="G12" s="107">
        <v>65.05</v>
      </c>
      <c r="H12" s="107">
        <f>G12</f>
        <v>65.05</v>
      </c>
      <c r="I12" s="107">
        <f>H12</f>
        <v>65.05</v>
      </c>
      <c r="J12" s="130">
        <f>I12</f>
        <v>65.05</v>
      </c>
      <c r="K12" s="4"/>
    </row>
    <row r="13" spans="2:11" ht="17.25" customHeight="1">
      <c r="B13" s="36" t="s">
        <v>51</v>
      </c>
      <c r="C13" s="20">
        <v>220</v>
      </c>
      <c r="D13" s="82" t="s">
        <v>18</v>
      </c>
      <c r="E13" s="31"/>
      <c r="F13" s="86">
        <f aca="true" t="shared" si="0" ref="F13:F43">G13+H13+I13+J13</f>
        <v>0</v>
      </c>
      <c r="G13" s="85"/>
      <c r="H13" s="85"/>
      <c r="I13" s="85"/>
      <c r="J13" s="85"/>
      <c r="K13" s="4"/>
    </row>
    <row r="14" spans="2:11" ht="15">
      <c r="B14" s="36" t="s">
        <v>52</v>
      </c>
      <c r="C14" s="31">
        <v>221</v>
      </c>
      <c r="D14" s="83" t="s">
        <v>19</v>
      </c>
      <c r="E14" s="31"/>
      <c r="F14" s="86">
        <f t="shared" si="0"/>
        <v>26</v>
      </c>
      <c r="G14" s="85">
        <v>6.5</v>
      </c>
      <c r="H14" s="85">
        <f>G14</f>
        <v>6.5</v>
      </c>
      <c r="I14" s="85">
        <f>G14</f>
        <v>6.5</v>
      </c>
      <c r="J14" s="85">
        <f>I14</f>
        <v>6.5</v>
      </c>
      <c r="K14" s="4"/>
    </row>
    <row r="15" spans="2:11" ht="18.75" customHeight="1">
      <c r="B15" s="36" t="s">
        <v>53</v>
      </c>
      <c r="C15" s="31">
        <v>222</v>
      </c>
      <c r="D15" s="83" t="s">
        <v>20</v>
      </c>
      <c r="E15" s="16"/>
      <c r="F15" s="86">
        <f t="shared" si="0"/>
        <v>0</v>
      </c>
      <c r="G15" s="88"/>
      <c r="H15" s="88"/>
      <c r="I15" s="88"/>
      <c r="J15" s="89"/>
      <c r="K15" s="4"/>
    </row>
    <row r="16" spans="2:11" ht="15">
      <c r="B16" s="37" t="s">
        <v>54</v>
      </c>
      <c r="C16" s="24">
        <v>223</v>
      </c>
      <c r="D16" s="27" t="s">
        <v>21</v>
      </c>
      <c r="E16" s="31"/>
      <c r="F16" s="86">
        <f t="shared" si="0"/>
        <v>3600</v>
      </c>
      <c r="G16" s="85">
        <v>900</v>
      </c>
      <c r="H16" s="85">
        <v>900</v>
      </c>
      <c r="I16" s="85">
        <v>900</v>
      </c>
      <c r="J16" s="85">
        <v>900</v>
      </c>
      <c r="K16" s="4"/>
    </row>
    <row r="17" spans="2:11" ht="16.5" customHeight="1">
      <c r="B17" s="59" t="s">
        <v>55</v>
      </c>
      <c r="C17" s="31">
        <v>224</v>
      </c>
      <c r="D17" s="25" t="s">
        <v>22</v>
      </c>
      <c r="E17" s="16"/>
      <c r="F17" s="86">
        <f t="shared" si="0"/>
        <v>0</v>
      </c>
      <c r="G17" s="88"/>
      <c r="H17" s="88"/>
      <c r="I17" s="88"/>
      <c r="J17" s="89"/>
      <c r="K17" s="4"/>
    </row>
    <row r="18" spans="2:11" ht="15">
      <c r="B18" s="38" t="s">
        <v>56</v>
      </c>
      <c r="C18" s="24">
        <v>225</v>
      </c>
      <c r="D18" s="21" t="s">
        <v>23</v>
      </c>
      <c r="E18" s="31"/>
      <c r="F18" s="86">
        <f t="shared" si="0"/>
        <v>100</v>
      </c>
      <c r="G18" s="85">
        <v>25</v>
      </c>
      <c r="H18" s="90">
        <v>25</v>
      </c>
      <c r="I18" s="85">
        <v>25</v>
      </c>
      <c r="J18" s="85">
        <v>25</v>
      </c>
      <c r="K18" s="7"/>
    </row>
    <row r="19" spans="2:11" ht="15">
      <c r="B19" s="36" t="s">
        <v>57</v>
      </c>
      <c r="C19" s="64">
        <v>226</v>
      </c>
      <c r="D19" s="83" t="s">
        <v>24</v>
      </c>
      <c r="E19" s="31"/>
      <c r="F19" s="86">
        <f t="shared" si="0"/>
        <v>50</v>
      </c>
      <c r="G19" s="85">
        <v>12.5</v>
      </c>
      <c r="H19" s="90">
        <v>12.5</v>
      </c>
      <c r="I19" s="85">
        <v>12.5</v>
      </c>
      <c r="J19" s="85">
        <v>12.5</v>
      </c>
      <c r="K19" s="7"/>
    </row>
    <row r="20" spans="2:11" ht="30.75" customHeight="1">
      <c r="B20" s="63" t="s">
        <v>58</v>
      </c>
      <c r="C20" s="64">
        <v>230</v>
      </c>
      <c r="D20" s="25" t="s">
        <v>22</v>
      </c>
      <c r="E20" s="16"/>
      <c r="F20" s="86">
        <f t="shared" si="0"/>
        <v>0</v>
      </c>
      <c r="G20" s="85"/>
      <c r="H20" s="85"/>
      <c r="I20" s="85"/>
      <c r="J20" s="85"/>
      <c r="K20" s="4"/>
    </row>
    <row r="21" spans="2:11" ht="27.75" customHeight="1">
      <c r="B21" s="73" t="s">
        <v>59</v>
      </c>
      <c r="C21" s="74">
        <v>231</v>
      </c>
      <c r="D21" s="21" t="s">
        <v>23</v>
      </c>
      <c r="E21" s="12"/>
      <c r="F21" s="86">
        <f t="shared" si="0"/>
        <v>0</v>
      </c>
      <c r="G21" s="86"/>
      <c r="H21" s="86"/>
      <c r="I21" s="86"/>
      <c r="J21" s="87"/>
      <c r="K21" s="4"/>
    </row>
    <row r="22" spans="2:11" ht="27" customHeight="1">
      <c r="B22" s="63"/>
      <c r="C22" s="64">
        <v>232</v>
      </c>
      <c r="D22" s="83" t="s">
        <v>24</v>
      </c>
      <c r="E22" s="12"/>
      <c r="F22" s="86">
        <f t="shared" si="0"/>
        <v>0</v>
      </c>
      <c r="G22" s="86"/>
      <c r="H22" s="86"/>
      <c r="I22" s="86"/>
      <c r="J22" s="87"/>
      <c r="K22" s="4"/>
    </row>
    <row r="23" spans="2:11" ht="31.5" customHeight="1">
      <c r="B23" s="63" t="s">
        <v>60</v>
      </c>
      <c r="C23" s="64">
        <v>240</v>
      </c>
      <c r="D23" s="41" t="s">
        <v>25</v>
      </c>
      <c r="E23" s="31"/>
      <c r="F23" s="86">
        <f t="shared" si="0"/>
        <v>0</v>
      </c>
      <c r="G23" s="85"/>
      <c r="H23" s="85"/>
      <c r="I23" s="85"/>
      <c r="J23" s="85"/>
      <c r="K23" s="4"/>
    </row>
    <row r="24" spans="2:11" ht="30" customHeight="1">
      <c r="B24" s="75" t="s">
        <v>61</v>
      </c>
      <c r="C24" s="76">
        <v>241</v>
      </c>
      <c r="D24" s="66" t="s">
        <v>26</v>
      </c>
      <c r="E24" s="28"/>
      <c r="F24" s="86">
        <f t="shared" si="0"/>
        <v>0</v>
      </c>
      <c r="G24" s="91"/>
      <c r="H24" s="91"/>
      <c r="I24" s="91"/>
      <c r="J24" s="91"/>
      <c r="K24" s="7"/>
    </row>
    <row r="25" spans="2:11" ht="42.75" customHeight="1">
      <c r="B25" s="75" t="s">
        <v>62</v>
      </c>
      <c r="C25" s="76">
        <v>242</v>
      </c>
      <c r="D25" s="62" t="s">
        <v>43</v>
      </c>
      <c r="E25" s="30"/>
      <c r="F25" s="86">
        <f t="shared" si="0"/>
        <v>0</v>
      </c>
      <c r="G25" s="92"/>
      <c r="H25" s="92"/>
      <c r="I25" s="92"/>
      <c r="J25" s="85"/>
      <c r="K25" s="4"/>
    </row>
    <row r="26" spans="6:11" ht="15" customHeight="1">
      <c r="F26" s="86">
        <f t="shared" si="0"/>
        <v>0</v>
      </c>
      <c r="G26" s="93"/>
      <c r="H26" s="93"/>
      <c r="I26" s="93"/>
      <c r="J26" s="93"/>
      <c r="K26" s="7"/>
    </row>
    <row r="27" spans="2:11" ht="15">
      <c r="B27" s="32" t="s">
        <v>0</v>
      </c>
      <c r="C27" s="2"/>
      <c r="D27" s="8"/>
      <c r="E27" s="48"/>
      <c r="F27" s="86">
        <f t="shared" si="0"/>
        <v>0</v>
      </c>
      <c r="G27" s="94"/>
      <c r="H27" s="95"/>
      <c r="I27" s="94"/>
      <c r="J27" s="96"/>
      <c r="K27" s="7"/>
    </row>
    <row r="28" spans="2:11" ht="15">
      <c r="B28" s="32" t="s">
        <v>2</v>
      </c>
      <c r="C28" s="45" t="s">
        <v>3</v>
      </c>
      <c r="D28" s="46"/>
      <c r="E28" s="49" t="s">
        <v>4</v>
      </c>
      <c r="F28" s="86">
        <f t="shared" si="0"/>
        <v>0</v>
      </c>
      <c r="G28" s="97"/>
      <c r="H28" s="94"/>
      <c r="I28" s="94"/>
      <c r="J28" s="96"/>
      <c r="K28" s="7"/>
    </row>
    <row r="29" spans="2:11" ht="18.75" customHeight="1">
      <c r="B29" s="33"/>
      <c r="C29" s="45" t="s">
        <v>6</v>
      </c>
      <c r="D29" s="47" t="s">
        <v>7</v>
      </c>
      <c r="E29" s="49" t="s">
        <v>27</v>
      </c>
      <c r="F29" s="86">
        <f t="shared" si="0"/>
        <v>0</v>
      </c>
      <c r="G29" s="97"/>
      <c r="H29" s="97"/>
      <c r="I29" s="97"/>
      <c r="J29" s="98"/>
      <c r="K29" s="7"/>
    </row>
    <row r="30" spans="2:11" ht="15" customHeight="1">
      <c r="B30" s="55">
        <v>1</v>
      </c>
      <c r="C30" s="50">
        <v>2</v>
      </c>
      <c r="D30" s="51">
        <v>3</v>
      </c>
      <c r="E30" s="50">
        <v>4</v>
      </c>
      <c r="F30" s="86">
        <f t="shared" si="0"/>
        <v>0</v>
      </c>
      <c r="G30" s="99"/>
      <c r="H30" s="99"/>
      <c r="I30" s="99"/>
      <c r="J30" s="100"/>
      <c r="K30" s="54"/>
    </row>
    <row r="31" spans="2:11" ht="35.25" customHeight="1">
      <c r="B31" s="77" t="s">
        <v>63</v>
      </c>
      <c r="C31" s="79">
        <v>250</v>
      </c>
      <c r="D31" s="62" t="s">
        <v>29</v>
      </c>
      <c r="E31" s="30"/>
      <c r="F31" s="86">
        <f t="shared" si="0"/>
        <v>0</v>
      </c>
      <c r="G31" s="92"/>
      <c r="H31" s="92"/>
      <c r="I31" s="92"/>
      <c r="J31" s="85"/>
      <c r="K31" s="54"/>
    </row>
    <row r="32" spans="2:11" ht="32.25" customHeight="1">
      <c r="B32" s="78" t="s">
        <v>64</v>
      </c>
      <c r="C32" s="79">
        <v>251</v>
      </c>
      <c r="D32" s="65" t="s">
        <v>30</v>
      </c>
      <c r="E32" s="31"/>
      <c r="F32" s="86">
        <f t="shared" si="0"/>
        <v>0</v>
      </c>
      <c r="G32" s="85"/>
      <c r="H32" s="85"/>
      <c r="I32" s="85"/>
      <c r="J32" s="85"/>
      <c r="K32" s="54"/>
    </row>
    <row r="33" spans="2:11" ht="39.75" customHeight="1">
      <c r="B33" s="63" t="s">
        <v>75</v>
      </c>
      <c r="C33" s="52">
        <v>252</v>
      </c>
      <c r="D33" s="62" t="s">
        <v>31</v>
      </c>
      <c r="E33" s="50"/>
      <c r="F33" s="86">
        <f t="shared" si="0"/>
        <v>0</v>
      </c>
      <c r="G33" s="99"/>
      <c r="H33" s="99"/>
      <c r="I33" s="99"/>
      <c r="J33" s="100"/>
      <c r="K33" s="54"/>
    </row>
    <row r="34" spans="2:11" ht="15.75" customHeight="1">
      <c r="B34" s="63" t="s">
        <v>65</v>
      </c>
      <c r="C34" s="52">
        <v>253</v>
      </c>
      <c r="D34" s="51" t="s">
        <v>32</v>
      </c>
      <c r="E34" s="3"/>
      <c r="F34" s="86">
        <f t="shared" si="0"/>
        <v>0</v>
      </c>
      <c r="G34" s="101"/>
      <c r="H34" s="101"/>
      <c r="I34" s="101"/>
      <c r="J34" s="102"/>
      <c r="K34" s="7"/>
    </row>
    <row r="35" spans="2:11" ht="15">
      <c r="B35" s="36" t="s">
        <v>66</v>
      </c>
      <c r="C35" s="20">
        <v>260</v>
      </c>
      <c r="D35" s="51" t="s">
        <v>33</v>
      </c>
      <c r="E35" s="3"/>
      <c r="F35" s="86">
        <f t="shared" si="0"/>
        <v>0</v>
      </c>
      <c r="G35" s="86"/>
      <c r="H35" s="86"/>
      <c r="I35" s="86"/>
      <c r="J35" s="85"/>
      <c r="K35" s="7"/>
    </row>
    <row r="36" spans="2:11" ht="28.5">
      <c r="B36" s="75" t="s">
        <v>67</v>
      </c>
      <c r="C36" s="20">
        <v>261</v>
      </c>
      <c r="D36" s="51" t="s">
        <v>34</v>
      </c>
      <c r="E36" s="3"/>
      <c r="F36" s="86">
        <f t="shared" si="0"/>
        <v>0</v>
      </c>
      <c r="G36" s="101"/>
      <c r="H36" s="101"/>
      <c r="I36" s="101"/>
      <c r="J36" s="102"/>
      <c r="K36" s="7"/>
    </row>
    <row r="37" spans="2:11" ht="16.5" customHeight="1">
      <c r="B37" s="36" t="s">
        <v>68</v>
      </c>
      <c r="C37" s="64">
        <v>262</v>
      </c>
      <c r="D37" s="71" t="s">
        <v>35</v>
      </c>
      <c r="E37" s="58"/>
      <c r="F37" s="86">
        <f t="shared" si="0"/>
        <v>0</v>
      </c>
      <c r="G37" s="103"/>
      <c r="H37" s="103"/>
      <c r="I37" s="103"/>
      <c r="J37" s="103"/>
      <c r="K37" s="7"/>
    </row>
    <row r="38" spans="2:11" ht="44.25" customHeight="1">
      <c r="B38" s="63" t="s">
        <v>69</v>
      </c>
      <c r="C38" s="80">
        <v>263</v>
      </c>
      <c r="D38" s="56" t="s">
        <v>36</v>
      </c>
      <c r="E38" s="53"/>
      <c r="F38" s="86">
        <f t="shared" si="0"/>
        <v>0</v>
      </c>
      <c r="G38" s="104"/>
      <c r="H38" s="104"/>
      <c r="I38" s="104"/>
      <c r="J38" s="104"/>
      <c r="K38" s="7"/>
    </row>
    <row r="39" spans="2:11" ht="15.75" customHeight="1">
      <c r="B39" s="38" t="s">
        <v>70</v>
      </c>
      <c r="C39" s="64">
        <v>290</v>
      </c>
      <c r="D39" s="71" t="s">
        <v>37</v>
      </c>
      <c r="E39" s="31"/>
      <c r="F39" s="86">
        <f t="shared" si="0"/>
        <v>12.7</v>
      </c>
      <c r="G39" s="85">
        <v>4</v>
      </c>
      <c r="H39" s="85">
        <v>4</v>
      </c>
      <c r="I39" s="85">
        <v>4</v>
      </c>
      <c r="J39" s="85">
        <v>0.7</v>
      </c>
      <c r="K39" s="7"/>
    </row>
    <row r="40" spans="2:11" ht="16.5" customHeight="1">
      <c r="B40" s="38" t="s">
        <v>71</v>
      </c>
      <c r="C40" s="29">
        <v>300</v>
      </c>
      <c r="D40" s="56" t="s">
        <v>38</v>
      </c>
      <c r="E40" s="84"/>
      <c r="F40" s="86">
        <f t="shared" si="0"/>
        <v>700</v>
      </c>
      <c r="G40" s="92">
        <f>G41+G43</f>
        <v>254.6</v>
      </c>
      <c r="H40" s="92">
        <f>H41+H43</f>
        <v>196.4</v>
      </c>
      <c r="I40" s="92">
        <f>I41+I43</f>
        <v>93.2</v>
      </c>
      <c r="J40" s="85">
        <f>J41+J43</f>
        <v>155.8</v>
      </c>
      <c r="K40" s="7"/>
    </row>
    <row r="41" spans="2:11" ht="17.25" customHeight="1">
      <c r="B41" s="63" t="s">
        <v>72</v>
      </c>
      <c r="C41" s="29">
        <v>310</v>
      </c>
      <c r="D41" s="57" t="s">
        <v>39</v>
      </c>
      <c r="E41" s="16"/>
      <c r="F41" s="86">
        <f t="shared" si="0"/>
        <v>0</v>
      </c>
      <c r="G41" s="88"/>
      <c r="H41" s="88"/>
      <c r="I41" s="88"/>
      <c r="J41" s="89"/>
      <c r="K41" s="7"/>
    </row>
    <row r="42" spans="2:11" ht="27">
      <c r="B42" s="81" t="s">
        <v>73</v>
      </c>
      <c r="C42" s="24">
        <v>320</v>
      </c>
      <c r="D42" s="51" t="s">
        <v>40</v>
      </c>
      <c r="E42" s="12"/>
      <c r="F42" s="86">
        <f t="shared" si="0"/>
        <v>0</v>
      </c>
      <c r="G42" s="86"/>
      <c r="H42" s="86"/>
      <c r="I42" s="86"/>
      <c r="J42" s="87"/>
      <c r="K42" s="7"/>
    </row>
    <row r="43" spans="2:11" ht="15">
      <c r="B43" s="81" t="s">
        <v>74</v>
      </c>
      <c r="C43" s="64">
        <v>340</v>
      </c>
      <c r="D43" s="51" t="s">
        <v>41</v>
      </c>
      <c r="E43" s="12"/>
      <c r="F43" s="86">
        <f t="shared" si="0"/>
        <v>700</v>
      </c>
      <c r="G43" s="86">
        <v>254.6</v>
      </c>
      <c r="H43" s="86">
        <v>196.4</v>
      </c>
      <c r="I43" s="86">
        <v>93.2</v>
      </c>
      <c r="J43" s="87">
        <v>155.8</v>
      </c>
      <c r="K43" s="7"/>
    </row>
    <row r="44" spans="2:11" ht="15">
      <c r="B44" s="60" t="s">
        <v>44</v>
      </c>
      <c r="C44" s="67">
        <v>800000</v>
      </c>
      <c r="D44" s="71" t="s">
        <v>42</v>
      </c>
      <c r="E44" s="31"/>
      <c r="F44" s="85">
        <f>F8+F14+F16+F18+F19+F39+F40</f>
        <v>5804.9</v>
      </c>
      <c r="G44" s="85">
        <f>G40+G39+G8+G14+G16+G18+G19</f>
        <v>1531.65</v>
      </c>
      <c r="H44" s="85">
        <f>H40+H39+H8+H14+H16+H18+H19</f>
        <v>1473.45</v>
      </c>
      <c r="I44" s="85">
        <f>I8+I14+I16+I18+I19+I39+I40</f>
        <v>1370.25</v>
      </c>
      <c r="J44" s="85">
        <f>J40+J39+J8+J14+J16+J18+J19</f>
        <v>1429.55</v>
      </c>
      <c r="K44" s="7"/>
    </row>
    <row r="45" spans="2:11" ht="12.75" customHeight="1">
      <c r="B45" s="68"/>
      <c r="C45" s="69"/>
      <c r="D45" s="70"/>
      <c r="E45" s="7"/>
      <c r="F45" s="7"/>
      <c r="G45" s="7"/>
      <c r="H45" s="7"/>
      <c r="I45" s="7"/>
      <c r="J45" s="7"/>
      <c r="K45" s="7"/>
    </row>
    <row r="46" spans="2:11" ht="15">
      <c r="B46" s="42"/>
      <c r="C46" s="42"/>
      <c r="D46" s="61"/>
      <c r="E46" s="7"/>
      <c r="F46" s="7"/>
      <c r="G46" s="7"/>
      <c r="H46" s="7"/>
      <c r="I46" s="7"/>
      <c r="J46" s="7"/>
      <c r="K46" s="1"/>
    </row>
    <row r="47" spans="2:11" ht="15">
      <c r="B47" s="43" t="s">
        <v>77</v>
      </c>
      <c r="C47" s="42"/>
      <c r="D47" s="43"/>
      <c r="E47" s="42" t="s">
        <v>78</v>
      </c>
      <c r="F47" s="42"/>
      <c r="G47" s="61"/>
      <c r="H47" s="61"/>
      <c r="I47" s="7"/>
      <c r="J47" s="7"/>
      <c r="K47" s="1"/>
    </row>
    <row r="48" spans="2:11" ht="15">
      <c r="B48" s="42"/>
      <c r="C48" s="42"/>
      <c r="D48" s="61"/>
      <c r="E48" s="7"/>
      <c r="F48" s="7"/>
      <c r="G48" s="7"/>
      <c r="H48" s="7"/>
      <c r="I48" s="7"/>
      <c r="J48" s="7"/>
      <c r="K48" s="1"/>
    </row>
    <row r="49" spans="2:11" ht="15">
      <c r="B49" s="9" t="s">
        <v>117</v>
      </c>
      <c r="G49" s="1"/>
      <c r="H49" s="1"/>
      <c r="I49" s="1"/>
      <c r="J49" s="1"/>
      <c r="K49" s="1"/>
    </row>
    <row r="50" spans="2:11" ht="15">
      <c r="B50" s="9"/>
      <c r="D50" s="9"/>
      <c r="G50" s="1"/>
      <c r="H50" s="1"/>
      <c r="I50" s="1"/>
      <c r="J50" s="1"/>
      <c r="K50" s="1"/>
    </row>
    <row r="51" spans="2:11" ht="15">
      <c r="B51" s="9"/>
      <c r="D51" s="9"/>
      <c r="G51" s="1"/>
      <c r="H51" s="1"/>
      <c r="I51" s="1"/>
      <c r="J51" s="1"/>
      <c r="K51" s="1"/>
    </row>
    <row r="52" ht="15">
      <c r="J52" t="s">
        <v>76</v>
      </c>
    </row>
  </sheetData>
  <sheetProtection/>
  <mergeCells count="5">
    <mergeCell ref="J8:J9"/>
    <mergeCell ref="F8:F9"/>
    <mergeCell ref="G8:G9"/>
    <mergeCell ref="H8:H9"/>
    <mergeCell ref="I8:I9"/>
  </mergeCells>
  <printOptions/>
  <pageMargins left="1.1811023622047245" right="0.7874015748031497" top="1.1811023622047245" bottom="0.984251968503937" header="0.5118110236220472" footer="0.5118110236220472"/>
  <pageSetup fitToHeight="3" horizontalDpi="120" verticalDpi="12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37"/>
  <sheetViews>
    <sheetView zoomScalePageLayoutView="0" workbookViewId="0" topLeftCell="A14">
      <selection activeCell="D17" sqref="D17"/>
    </sheetView>
  </sheetViews>
  <sheetFormatPr defaultColWidth="8.796875" defaultRowHeight="15"/>
  <cols>
    <col min="1" max="1" width="31.59765625" style="0" customWidth="1"/>
    <col min="2" max="2" width="12.09765625" style="0" customWidth="1"/>
  </cols>
  <sheetData>
    <row r="6" spans="3:9" ht="15">
      <c r="C6" s="42" t="s">
        <v>79</v>
      </c>
      <c r="D6" s="42"/>
      <c r="E6" s="133" t="s">
        <v>115</v>
      </c>
      <c r="F6" s="133"/>
      <c r="G6" s="133"/>
      <c r="H6" s="133"/>
      <c r="I6" s="133"/>
    </row>
    <row r="7" ht="15">
      <c r="F7" s="1" t="s">
        <v>80</v>
      </c>
    </row>
    <row r="8" spans="3:6" ht="15">
      <c r="C8" s="42" t="s">
        <v>81</v>
      </c>
      <c r="D8" s="42"/>
      <c r="E8" s="42"/>
      <c r="F8" s="42"/>
    </row>
    <row r="9" spans="1:9" ht="15">
      <c r="A9" s="108"/>
      <c r="B9" s="134">
        <v>5804.9</v>
      </c>
      <c r="C9" s="134"/>
      <c r="D9" s="134"/>
      <c r="E9" s="134"/>
      <c r="F9" s="134"/>
      <c r="G9" s="134"/>
      <c r="H9" s="134"/>
      <c r="I9" s="134"/>
    </row>
    <row r="11" spans="1:9" ht="15">
      <c r="A11" s="108"/>
      <c r="B11" s="108"/>
      <c r="C11" s="42" t="s">
        <v>82</v>
      </c>
      <c r="D11" s="42"/>
      <c r="E11" s="42"/>
      <c r="F11" s="109" t="s">
        <v>83</v>
      </c>
      <c r="G11" s="110"/>
      <c r="H11" s="111" t="s">
        <v>116</v>
      </c>
      <c r="I11" s="111"/>
    </row>
    <row r="12" ht="15">
      <c r="F12" s="112" t="s">
        <v>84</v>
      </c>
    </row>
    <row r="13" ht="15">
      <c r="F13" s="112"/>
    </row>
    <row r="14" ht="15">
      <c r="F14" s="112"/>
    </row>
    <row r="16" ht="15">
      <c r="C16" s="106"/>
    </row>
    <row r="19" spans="1:9" ht="18">
      <c r="A19" s="135" t="s">
        <v>85</v>
      </c>
      <c r="B19" s="135"/>
      <c r="C19" s="135"/>
      <c r="D19" s="135"/>
      <c r="E19" s="135"/>
      <c r="F19" s="135"/>
      <c r="G19" s="135"/>
      <c r="H19" s="135"/>
      <c r="I19" s="135"/>
    </row>
    <row r="20" spans="1:9" ht="15.75">
      <c r="A20" s="136" t="s">
        <v>114</v>
      </c>
      <c r="B20" s="136"/>
      <c r="C20" s="136"/>
      <c r="D20" s="136"/>
      <c r="E20" s="136"/>
      <c r="F20" s="136"/>
      <c r="G20" s="136"/>
      <c r="H20" s="136"/>
      <c r="I20" s="136"/>
    </row>
    <row r="25" ht="15.75" thickBot="1"/>
    <row r="26" spans="7:9" ht="15.75" thickBot="1">
      <c r="G26" s="42"/>
      <c r="H26" s="42"/>
      <c r="I26" s="113" t="s">
        <v>86</v>
      </c>
    </row>
    <row r="27" spans="7:9" ht="15">
      <c r="G27" s="42" t="s">
        <v>87</v>
      </c>
      <c r="H27" s="42"/>
      <c r="I27" s="114" t="s">
        <v>88</v>
      </c>
    </row>
    <row r="28" spans="1:9" ht="18.75" thickBot="1">
      <c r="A28" s="115" t="s">
        <v>89</v>
      </c>
      <c r="B28" s="137" t="s">
        <v>90</v>
      </c>
      <c r="C28" s="137"/>
      <c r="D28" s="137"/>
      <c r="E28" s="137"/>
      <c r="F28" s="137"/>
      <c r="G28" s="42" t="s">
        <v>91</v>
      </c>
      <c r="H28" s="42"/>
      <c r="I28" s="116"/>
    </row>
    <row r="29" spans="1:9" ht="18.75" thickBot="1">
      <c r="A29" s="115" t="s">
        <v>92</v>
      </c>
      <c r="B29" s="117" t="s">
        <v>93</v>
      </c>
      <c r="C29" s="117"/>
      <c r="D29" s="117"/>
      <c r="E29" s="117"/>
      <c r="F29" s="117"/>
      <c r="G29" s="42"/>
      <c r="H29" s="111"/>
      <c r="I29" s="118"/>
    </row>
    <row r="30" spans="1:9" ht="18.75" thickBot="1">
      <c r="A30" s="115" t="s">
        <v>94</v>
      </c>
      <c r="B30" s="117" t="s">
        <v>95</v>
      </c>
      <c r="C30" s="117"/>
      <c r="D30" s="117"/>
      <c r="E30" s="117"/>
      <c r="F30" s="117"/>
      <c r="G30" s="42" t="s">
        <v>96</v>
      </c>
      <c r="H30" s="42"/>
      <c r="I30" s="119" t="s">
        <v>30</v>
      </c>
    </row>
    <row r="31" spans="1:9" ht="18.75" thickBot="1">
      <c r="A31" s="115" t="s">
        <v>97</v>
      </c>
      <c r="B31" s="117" t="s">
        <v>98</v>
      </c>
      <c r="C31" s="117"/>
      <c r="D31" s="117"/>
      <c r="E31" s="117"/>
      <c r="F31" s="117"/>
      <c r="G31" s="42"/>
      <c r="H31" s="42"/>
      <c r="I31" s="118"/>
    </row>
    <row r="32" spans="1:9" ht="18.75" thickBot="1">
      <c r="A32" s="115" t="s">
        <v>99</v>
      </c>
      <c r="B32" s="120">
        <v>603</v>
      </c>
      <c r="C32" s="117"/>
      <c r="D32" s="117"/>
      <c r="E32" s="117"/>
      <c r="F32" s="117"/>
      <c r="G32" s="42" t="s">
        <v>100</v>
      </c>
      <c r="H32" s="42"/>
      <c r="I32" s="121"/>
    </row>
    <row r="33" spans="1:9" ht="18.75" thickBot="1">
      <c r="A33" s="115" t="s">
        <v>101</v>
      </c>
      <c r="B33" s="122" t="s">
        <v>102</v>
      </c>
      <c r="C33" s="117"/>
      <c r="D33" s="117"/>
      <c r="E33" s="117"/>
      <c r="F33" s="117"/>
      <c r="G33" s="42" t="s">
        <v>103</v>
      </c>
      <c r="H33" s="42"/>
      <c r="I33" s="123"/>
    </row>
    <row r="34" spans="1:9" ht="18.75" thickBot="1">
      <c r="A34" s="115" t="s">
        <v>104</v>
      </c>
      <c r="B34" s="120">
        <v>4219961</v>
      </c>
      <c r="C34" s="117"/>
      <c r="D34" s="117"/>
      <c r="E34" s="117"/>
      <c r="F34" s="117"/>
      <c r="G34" s="42" t="s">
        <v>105</v>
      </c>
      <c r="H34" s="42"/>
      <c r="I34" s="123"/>
    </row>
    <row r="35" spans="1:9" ht="18.75" thickBot="1">
      <c r="A35" s="115" t="s">
        <v>106</v>
      </c>
      <c r="B35" s="124" t="s">
        <v>107</v>
      </c>
      <c r="C35" s="125"/>
      <c r="D35" s="125"/>
      <c r="E35" s="125"/>
      <c r="F35" s="125"/>
      <c r="G35" s="42" t="s">
        <v>108</v>
      </c>
      <c r="H35" s="42"/>
      <c r="I35" s="123"/>
    </row>
    <row r="36" spans="1:9" ht="18.75" thickBot="1">
      <c r="A36" s="115" t="s">
        <v>109</v>
      </c>
      <c r="B36" s="126" t="s">
        <v>110</v>
      </c>
      <c r="C36" s="127"/>
      <c r="D36" s="127"/>
      <c r="E36" s="127"/>
      <c r="F36" s="127"/>
      <c r="G36" s="42" t="s">
        <v>111</v>
      </c>
      <c r="H36" s="42"/>
      <c r="I36" s="128" t="s">
        <v>112</v>
      </c>
    </row>
    <row r="37" spans="1:9" ht="15.75" thickBot="1">
      <c r="A37" s="108"/>
      <c r="G37" s="108" t="s">
        <v>113</v>
      </c>
      <c r="I37" s="129"/>
    </row>
  </sheetData>
  <sheetProtection/>
  <mergeCells count="5">
    <mergeCell ref="E6:I6"/>
    <mergeCell ref="B9:I9"/>
    <mergeCell ref="A19:I19"/>
    <mergeCell ref="A20:I20"/>
    <mergeCell ref="B28:F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 ЕАО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депарамент</dc:creator>
  <cp:keywords/>
  <dc:description/>
  <cp:lastModifiedBy>Чешенко_АВ</cp:lastModifiedBy>
  <cp:lastPrinted>2012-06-09T01:33:19Z</cp:lastPrinted>
  <dcterms:created xsi:type="dcterms:W3CDTF">2000-10-30T02:59:15Z</dcterms:created>
  <dcterms:modified xsi:type="dcterms:W3CDTF">2015-09-26T00:35:42Z</dcterms:modified>
  <cp:category/>
  <cp:version/>
  <cp:contentType/>
  <cp:contentStatus/>
</cp:coreProperties>
</file>